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cfs007\odrive\Construction\2017 MOP\Forms for Distribution 01192018\Worksheets\"/>
    </mc:Choice>
  </mc:AlternateContent>
  <bookViews>
    <workbookView xWindow="0" yWindow="0" windowWidth="18600" windowHeight="10905"/>
  </bookViews>
  <sheets>
    <sheet name="CA-EW-4" sheetId="1" r:id="rId1"/>
  </sheets>
  <definedNames>
    <definedName name="_xlnm.Print_Area" localSheetId="0">'CA-EW-4'!$A$1:$W$40</definedName>
  </definedNames>
  <calcPr calcId="171027"/>
</workbook>
</file>

<file path=xl/calcChain.xml><?xml version="1.0" encoding="utf-8"?>
<calcChain xmlns="http://schemas.openxmlformats.org/spreadsheetml/2006/main">
  <c r="H13" i="1" l="1"/>
  <c r="D13" i="1" l="1"/>
  <c r="J13" i="1"/>
  <c r="K13" i="1" s="1"/>
  <c r="D14" i="1"/>
  <c r="H14" i="1"/>
  <c r="J14" i="1"/>
  <c r="K14" i="1"/>
  <c r="L14" i="1"/>
  <c r="D15" i="1"/>
  <c r="H15" i="1"/>
  <c r="J15" i="1"/>
  <c r="K15" i="1"/>
  <c r="L15" i="1"/>
  <c r="D16" i="1"/>
  <c r="L16" i="1" s="1"/>
  <c r="H16" i="1"/>
  <c r="J16" i="1"/>
  <c r="K16" i="1"/>
  <c r="L13" i="1" l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L25" i="1"/>
  <c r="P25" i="1" s="1"/>
  <c r="K25" i="1"/>
  <c r="O25" i="1" s="1"/>
  <c r="J25" i="1"/>
  <c r="L24" i="1"/>
  <c r="P24" i="1" s="1"/>
  <c r="K24" i="1"/>
  <c r="O24" i="1" s="1"/>
  <c r="J24" i="1"/>
  <c r="L23" i="1"/>
  <c r="P23" i="1" s="1"/>
  <c r="K23" i="1"/>
  <c r="O23" i="1" s="1"/>
  <c r="J23" i="1"/>
  <c r="L22" i="1"/>
  <c r="P22" i="1" s="1"/>
  <c r="K22" i="1"/>
  <c r="O22" i="1" s="1"/>
  <c r="J22" i="1"/>
  <c r="L21" i="1"/>
  <c r="P21" i="1" s="1"/>
  <c r="K21" i="1"/>
  <c r="O21" i="1" s="1"/>
  <c r="J21" i="1"/>
  <c r="L20" i="1"/>
  <c r="P20" i="1" s="1"/>
  <c r="K20" i="1"/>
  <c r="O20" i="1" s="1"/>
  <c r="J20" i="1"/>
  <c r="L19" i="1"/>
  <c r="P19" i="1" s="1"/>
  <c r="K19" i="1"/>
  <c r="O19" i="1" s="1"/>
  <c r="J19" i="1"/>
  <c r="J18" i="1"/>
  <c r="J17" i="1"/>
  <c r="H25" i="1"/>
  <c r="H24" i="1"/>
  <c r="H23" i="1"/>
  <c r="H22" i="1"/>
  <c r="H21" i="1"/>
  <c r="H20" i="1"/>
  <c r="H19" i="1"/>
  <c r="H18" i="1"/>
  <c r="H17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C18" i="1"/>
  <c r="D18" i="1"/>
  <c r="C17" i="1"/>
  <c r="D17" i="1"/>
  <c r="O15" i="1"/>
  <c r="O14" i="1"/>
  <c r="P14" i="1"/>
  <c r="O13" i="1"/>
  <c r="P15" i="1"/>
  <c r="L17" i="1"/>
  <c r="P17" i="1" s="1"/>
  <c r="K17" i="1"/>
  <c r="O17" i="1"/>
  <c r="K18" i="1"/>
  <c r="O18" i="1" s="1"/>
  <c r="L18" i="1"/>
  <c r="P18" i="1" s="1"/>
  <c r="O16" i="1" l="1"/>
  <c r="P16" i="1"/>
  <c r="P13" i="1"/>
</calcChain>
</file>

<file path=xl/sharedStrings.xml><?xml version="1.0" encoding="utf-8"?>
<sst xmlns="http://schemas.openxmlformats.org/spreadsheetml/2006/main" count="80" uniqueCount="63">
  <si>
    <t>Wt. of sample</t>
  </si>
  <si>
    <t>Dish No.</t>
  </si>
  <si>
    <t>Wet wt. &amp; dish</t>
  </si>
  <si>
    <t>Dry wt. &amp; dish</t>
  </si>
  <si>
    <t>Wt. of water</t>
  </si>
  <si>
    <t>Wt. of dish</t>
  </si>
  <si>
    <t>Dry density of sample</t>
  </si>
  <si>
    <t>lb/ft³</t>
  </si>
  <si>
    <t>lb</t>
  </si>
  <si>
    <t>g</t>
  </si>
  <si>
    <t>%</t>
  </si>
  <si>
    <t>Wt. of dry sample</t>
  </si>
  <si>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</si>
  <si>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</si>
  <si>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</si>
  <si>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</si>
  <si>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</si>
  <si>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</si>
  <si>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</si>
  <si>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</si>
  <si>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</si>
  <si>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[10]</t>
  </si>
  <si>
    <t>[11]</t>
  </si>
  <si>
    <t>[12]</t>
  </si>
  <si>
    <t>Equations</t>
  </si>
  <si>
    <t>Weight of sample</t>
  </si>
  <si>
    <t>Wet density of sample</t>
  </si>
  <si>
    <t>Weight of water</t>
  </si>
  <si>
    <t>Weight of dry sample</t>
  </si>
  <si>
    <t>[1] − [2] = [3]</t>
  </si>
  <si>
    <r>
      <t xml:space="preserve">[3] </t>
    </r>
    <r>
      <rPr>
        <sz val="10"/>
        <rFont val="Arial"/>
        <family val="2"/>
      </rPr>
      <t>× 30 = [4]</t>
    </r>
  </si>
  <si>
    <t>[6] − [7] = [8]</t>
  </si>
  <si>
    <t>[7] − [9] = [10]</t>
  </si>
  <si>
    <t>[8] ÷ [10] × 100 = [11]</t>
  </si>
  <si>
    <t>[4] ÷ (1 + [11] ÷ 100) = [12]</t>
  </si>
  <si>
    <t>Units</t>
  </si>
  <si>
    <t>lb — pound</t>
  </si>
  <si>
    <t>lb/ft³ — pounds per cubic foot</t>
  </si>
  <si>
    <t>g — grams</t>
  </si>
  <si>
    <r>
      <t>Maximum dry density, lb/ft</t>
    </r>
    <r>
      <rPr>
        <sz val="10"/>
        <rFont val="Arial"/>
        <family val="2"/>
      </rPr>
      <t>³</t>
    </r>
  </si>
  <si>
    <t>Optimum moisture content, %</t>
  </si>
  <si>
    <t>Moisture content</t>
  </si>
  <si>
    <t>Curve</t>
  </si>
  <si>
    <t>Remarks:</t>
  </si>
  <si>
    <t>Moisture Content Determination</t>
  </si>
  <si>
    <t>Wmax</t>
  </si>
  <si>
    <t>Points on graph</t>
  </si>
  <si>
    <t>Moisture</t>
  </si>
  <si>
    <t>Dry Density</t>
  </si>
  <si>
    <t>Zero Air Voids Curve</t>
  </si>
  <si>
    <t>For Zero Air Voids Curve, Specific Gravity, Gs =</t>
  </si>
  <si>
    <r>
      <t xml:space="preserve">Wt. of compacted sample and 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/</t>
    </r>
    <r>
      <rPr>
        <vertAlign val="subscript"/>
        <sz val="10"/>
        <rFont val="Arial"/>
        <family val="2"/>
      </rPr>
      <t>30</t>
    </r>
    <r>
      <rPr>
        <sz val="10"/>
        <rFont val="Arial"/>
        <family val="2"/>
      </rPr>
      <t xml:space="preserve"> ft³ container</t>
    </r>
  </si>
  <si>
    <r>
      <t xml:space="preserve">Wt. of 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/</t>
    </r>
    <r>
      <rPr>
        <vertAlign val="subscript"/>
        <sz val="10"/>
        <rFont val="Arial"/>
        <family val="2"/>
      </rPr>
      <t>30</t>
    </r>
    <r>
      <rPr>
        <sz val="10"/>
        <rFont val="Arial"/>
        <family val="2"/>
      </rPr>
      <t xml:space="preserve"> ft³ container</t>
    </r>
  </si>
  <si>
    <t>Date:</t>
  </si>
  <si>
    <t>ContID:</t>
  </si>
  <si>
    <t>AltID:</t>
  </si>
  <si>
    <t>PLN:</t>
  </si>
  <si>
    <t>Co/Rt/Sec:</t>
  </si>
  <si>
    <t>Item No:</t>
  </si>
  <si>
    <t>Project No. (Part Code):</t>
  </si>
  <si>
    <t>Item Desc:</t>
  </si>
  <si>
    <t>Location:</t>
  </si>
  <si>
    <t>Inspector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</si>
</sst>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164" formatCode="0.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i/>
      <sz val="10"/>
      <name val="Arial"/>
      <family val="2"/>
    </font>
    <font>
      <sz val="8"/>
      <name val="Times New Roman"/>
      <family val="1"/>
    </font>
    <font>
      <u/>
      <sz val="10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vertAlign val="subscript"/>
      <sz val="1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4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8">
    <xf numFmtId="0" fontId="0" fillId="0" borderId="0"/>
    <xf numFmtId="3" fontId="4" fillId="2" borderId="0"/>
    <xf numFmtId="5" fontId="4" fillId="2" borderId="0"/>
    <xf numFmtId="0" fontId="4" fillId="2" borderId="0"/>
    <xf numFmtId="2" fontId="4" fillId="2" borderId="0"/>
    <xf numFmtId="0" fontId="1" fillId="2" borderId="0"/>
    <xf numFmtId="0" fontId="2" fillId="2" borderId="0"/>
    <xf numFmtId="0" fontId="4" fillId="2" borderId="1"/>
  </cellStyleXfs>
  <cellXfs count="107">
    <xf numFmtId="0" fontId="0" fillId="2" borderId="0" xfId="0" applyFill="1"/>
    <xf numFmtId="0" fontId="5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0" fillId="0" borderId="0" xfId="0" applyFill="1" applyProtection="1"/>
    <xf numFmtId="0" fontId="3" fillId="0" borderId="0" xfId="0" applyFont="1" applyFill="1" applyBorder="1" applyAlignment="1" applyProtection="1">
      <alignment horizontal="right"/>
    </xf>
    <xf numFmtId="2" fontId="3" fillId="0" borderId="0" xfId="0" applyNumberFormat="1" applyFont="1" applyFill="1" applyBorder="1" applyAlignment="1" applyProtection="1"/>
    <xf numFmtId="0" fontId="7" fillId="0" borderId="0" xfId="0" applyFont="1" applyFill="1" applyBorder="1" applyAlignment="1" applyProtection="1"/>
    <xf numFmtId="0" fontId="0" fillId="0" borderId="0" xfId="0" applyFill="1"/>
    <xf numFmtId="0" fontId="6" fillId="0" borderId="2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vertical="center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</xf>
    <xf numFmtId="164" fontId="6" fillId="0" borderId="4" xfId="0" applyNumberFormat="1" applyFont="1" applyFill="1" applyBorder="1" applyAlignment="1" applyProtection="1">
      <alignment horizontal="center" vertical="center"/>
    </xf>
    <xf numFmtId="164" fontId="6" fillId="0" borderId="5" xfId="0" applyNumberFormat="1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textRotation="90" wrapText="1"/>
    </xf>
    <xf numFmtId="0" fontId="3" fillId="0" borderId="3" xfId="0" applyFont="1" applyFill="1" applyBorder="1" applyAlignment="1" applyProtection="1">
      <alignment horizontal="centerContinuous"/>
    </xf>
    <xf numFmtId="0" fontId="3" fillId="0" borderId="2" xfId="0" applyFont="1" applyFill="1" applyBorder="1" applyAlignment="1" applyProtection="1"/>
    <xf numFmtId="0" fontId="3" fillId="0" borderId="5" xfId="0" applyFont="1" applyFill="1" applyBorder="1" applyAlignment="1" applyProtection="1">
      <alignment horizontal="centerContinuous" vertical="center"/>
    </xf>
    <xf numFmtId="0" fontId="0" fillId="0" borderId="7" xfId="0" applyFill="1" applyBorder="1" applyAlignment="1" applyProtection="1">
      <alignment horizontal="centerContinuous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8" fillId="0" borderId="10" xfId="0" applyFont="1" applyFill="1" applyBorder="1" applyProtection="1"/>
    <xf numFmtId="0" fontId="3" fillId="0" borderId="10" xfId="0" applyFont="1" applyFill="1" applyBorder="1" applyAlignment="1" applyProtection="1">
      <alignment horizontal="right"/>
    </xf>
    <xf numFmtId="0" fontId="3" fillId="0" borderId="10" xfId="0" applyFont="1" applyFill="1" applyBorder="1" applyProtection="1"/>
    <xf numFmtId="0" fontId="0" fillId="0" borderId="10" xfId="0" applyFill="1" applyBorder="1" applyProtection="1"/>
    <xf numFmtId="0" fontId="0" fillId="0" borderId="10" xfId="0" applyFill="1" applyBorder="1" applyAlignment="1" applyProtection="1">
      <alignment horizontal="center"/>
    </xf>
    <xf numFmtId="0" fontId="8" fillId="0" borderId="10" xfId="0" applyFont="1" applyFill="1" applyBorder="1" applyAlignment="1" applyProtection="1"/>
    <xf numFmtId="0" fontId="3" fillId="0" borderId="10" xfId="0" applyFont="1" applyFill="1" applyBorder="1" applyAlignment="1" applyProtection="1"/>
    <xf numFmtId="0" fontId="3" fillId="0" borderId="0" xfId="0" applyFont="1" applyFill="1" applyBorder="1" applyProtection="1"/>
    <xf numFmtId="0" fontId="0" fillId="0" borderId="0" xfId="0" applyFill="1" applyBorder="1" applyProtection="1"/>
    <xf numFmtId="0" fontId="3" fillId="0" borderId="2" xfId="0" applyFont="1" applyFill="1" applyBorder="1" applyAlignment="1" applyProtection="1">
      <alignment horizontal="right"/>
    </xf>
    <xf numFmtId="0" fontId="3" fillId="0" borderId="2" xfId="0" applyFont="1" applyFill="1" applyBorder="1" applyProtection="1"/>
    <xf numFmtId="0" fontId="0" fillId="0" borderId="2" xfId="0" applyFill="1" applyBorder="1" applyProtection="1"/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/>
    </xf>
    <xf numFmtId="164" fontId="6" fillId="0" borderId="12" xfId="0" applyNumberFormat="1" applyFont="1" applyFill="1" applyBorder="1" applyAlignment="1" applyProtection="1">
      <alignment horizontal="center" vertical="center"/>
    </xf>
    <xf numFmtId="164" fontId="6" fillId="0" borderId="13" xfId="0" applyNumberFormat="1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0" fillId="0" borderId="15" xfId="0" applyFill="1" applyBorder="1" applyAlignment="1" applyProtection="1">
      <alignment horizontal="center" vertical="center"/>
    </xf>
    <xf numFmtId="0" fontId="0" fillId="0" borderId="15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Border="1" applyAlignment="1" applyProtection="1">
      <alignment horizontal="center" textRotation="90"/>
    </xf>
    <xf numFmtId="0" fontId="9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164" fontId="6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/>
    <xf numFmtId="0" fontId="0" fillId="0" borderId="0" xfId="0"/>
    <xf numFmtId="164" fontId="3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vertical="top"/>
    </xf>
    <xf numFmtId="0" fontId="0" fillId="0" borderId="0" xfId="0" applyFill="1" applyBorder="1" applyAlignment="1" applyProtection="1">
      <alignment horizontal="center"/>
    </xf>
    <xf numFmtId="0" fontId="13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left"/>
    </xf>
    <xf numFmtId="164" fontId="6" fillId="0" borderId="12" xfId="0" applyNumberFormat="1" applyFont="1" applyFill="1" applyBorder="1" applyAlignment="1" applyProtection="1">
      <alignment horizontal="center" vertical="center"/>
      <protection locked="0"/>
    </xf>
    <xf numFmtId="164" fontId="6" fillId="0" borderId="4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 applyProtection="1"/>
    <xf numFmtId="0" fontId="15" fillId="3" borderId="24" xfId="0" applyFont="1" applyFill="1" applyBorder="1" applyAlignment="1">
      <alignment horizontal="right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3" borderId="25" xfId="0" applyFont="1" applyFill="1" applyBorder="1" applyAlignment="1">
      <alignment horizontal="right" vertical="center" wrapText="1"/>
    </xf>
    <xf numFmtId="0" fontId="15" fillId="0" borderId="20" xfId="0" applyFont="1" applyBorder="1" applyAlignment="1">
      <alignment horizontal="left" vertical="center" wrapText="1"/>
    </xf>
    <xf numFmtId="0" fontId="16" fillId="5" borderId="24" xfId="0" applyFont="1" applyFill="1" applyBorder="1"/>
    <xf numFmtId="0" fontId="6" fillId="0" borderId="0" xfId="0" applyFont="1" applyFill="1" applyBorder="1" applyAlignment="1" applyProtection="1">
      <alignment horizontal="center"/>
      <protection locked="0"/>
    </xf>
    <xf numFmtId="0" fontId="15" fillId="3" borderId="32" xfId="0" applyFont="1" applyFill="1" applyBorder="1" applyAlignment="1">
      <alignment horizontal="right" vertical="center" wrapText="1"/>
    </xf>
    <xf numFmtId="0" fontId="15" fillId="3" borderId="33" xfId="0" applyFont="1" applyFill="1" applyBorder="1" applyAlignment="1">
      <alignment horizontal="right" vertical="center" wrapText="1"/>
    </xf>
    <xf numFmtId="0" fontId="0" fillId="2" borderId="32" xfId="0" applyFill="1" applyBorder="1" applyAlignment="1">
      <alignment horizontal="left"/>
    </xf>
    <xf numFmtId="0" fontId="0" fillId="2" borderId="35" xfId="0" applyFill="1" applyBorder="1" applyAlignment="1">
      <alignment horizontal="left"/>
    </xf>
    <xf numFmtId="0" fontId="0" fillId="2" borderId="33" xfId="0" applyFill="1" applyBorder="1" applyAlignment="1">
      <alignment horizontal="left"/>
    </xf>
    <xf numFmtId="0" fontId="17" fillId="0" borderId="36" xfId="0" applyFont="1" applyFill="1" applyBorder="1" applyAlignment="1" applyProtection="1">
      <alignment horizontal="left" vertical="top" wrapText="1"/>
      <protection locked="0"/>
    </xf>
    <xf numFmtId="0" fontId="17" fillId="0" borderId="20" xfId="0" applyFont="1" applyFill="1" applyBorder="1" applyAlignment="1" applyProtection="1">
      <alignment horizontal="left" vertical="top" wrapText="1"/>
      <protection locked="0"/>
    </xf>
    <xf numFmtId="0" fontId="17" fillId="0" borderId="37" xfId="0" applyFont="1" applyFill="1" applyBorder="1" applyAlignment="1" applyProtection="1">
      <alignment horizontal="left" vertical="top" wrapText="1"/>
      <protection locked="0"/>
    </xf>
    <xf numFmtId="0" fontId="17" fillId="0" borderId="34" xfId="0" applyFont="1" applyFill="1" applyBorder="1" applyAlignment="1" applyProtection="1">
      <alignment horizontal="left" vertical="top" wrapText="1"/>
      <protection locked="0"/>
    </xf>
    <xf numFmtId="0" fontId="17" fillId="0" borderId="0" xfId="0" applyFont="1" applyFill="1" applyBorder="1" applyAlignment="1" applyProtection="1">
      <alignment horizontal="left" vertical="top" wrapText="1"/>
      <protection locked="0"/>
    </xf>
    <xf numFmtId="0" fontId="17" fillId="0" borderId="41" xfId="0" applyFont="1" applyFill="1" applyBorder="1" applyAlignment="1" applyProtection="1">
      <alignment horizontal="left" vertical="top" wrapText="1"/>
      <protection locked="0"/>
    </xf>
    <xf numFmtId="0" fontId="17" fillId="0" borderId="38" xfId="0" applyFont="1" applyFill="1" applyBorder="1" applyAlignment="1" applyProtection="1">
      <alignment horizontal="left" vertical="top" wrapText="1"/>
      <protection locked="0"/>
    </xf>
    <xf numFmtId="0" fontId="17" fillId="0" borderId="39" xfId="0" applyFont="1" applyFill="1" applyBorder="1" applyAlignment="1" applyProtection="1">
      <alignment horizontal="left" vertical="top" wrapText="1"/>
      <protection locked="0"/>
    </xf>
    <xf numFmtId="0" fontId="17" fillId="0" borderId="40" xfId="0" applyFont="1" applyFill="1" applyBorder="1" applyAlignment="1" applyProtection="1">
      <alignment horizontal="left" vertical="top" wrapText="1"/>
      <protection locked="0"/>
    </xf>
    <xf numFmtId="0" fontId="6" fillId="0" borderId="2" xfId="0" applyFont="1" applyFill="1" applyBorder="1" applyAlignment="1" applyProtection="1">
      <alignment horizontal="center"/>
      <protection locked="0"/>
    </xf>
    <xf numFmtId="0" fontId="6" fillId="0" borderId="7" xfId="0" applyFont="1" applyFill="1" applyBorder="1" applyAlignment="1" applyProtection="1">
      <alignment horizontal="center"/>
      <protection locked="0"/>
    </xf>
    <xf numFmtId="0" fontId="3" fillId="0" borderId="17" xfId="0" applyFont="1" applyFill="1" applyBorder="1" applyAlignment="1" applyProtection="1">
      <alignment horizontal="center" textRotation="90" wrapText="1"/>
    </xf>
    <xf numFmtId="0" fontId="3" fillId="0" borderId="8" xfId="0" applyFont="1" applyFill="1" applyBorder="1" applyAlignment="1" applyProtection="1">
      <alignment horizontal="center" textRotation="90" wrapText="1"/>
    </xf>
    <xf numFmtId="0" fontId="3" fillId="0" borderId="18" xfId="0" applyFont="1" applyFill="1" applyBorder="1" applyAlignment="1" applyProtection="1">
      <alignment horizontal="center" textRotation="90" wrapText="1"/>
    </xf>
    <xf numFmtId="0" fontId="3" fillId="0" borderId="6" xfId="0" applyFont="1" applyFill="1" applyBorder="1" applyAlignment="1" applyProtection="1">
      <alignment horizontal="center" textRotation="90" wrapText="1"/>
    </xf>
    <xf numFmtId="0" fontId="3" fillId="0" borderId="19" xfId="0" applyFont="1" applyFill="1" applyBorder="1" applyAlignment="1" applyProtection="1">
      <alignment horizontal="center" textRotation="90"/>
    </xf>
    <xf numFmtId="0" fontId="3" fillId="0" borderId="9" xfId="0" applyFont="1" applyFill="1" applyBorder="1" applyAlignment="1" applyProtection="1">
      <alignment horizontal="center" textRotation="90"/>
    </xf>
    <xf numFmtId="0" fontId="15" fillId="0" borderId="29" xfId="0" applyFont="1" applyBorder="1" applyAlignment="1">
      <alignment horizontal="left" vertical="center" wrapText="1"/>
    </xf>
    <xf numFmtId="0" fontId="15" fillId="0" borderId="30" xfId="0" applyFont="1" applyBorder="1" applyAlignment="1">
      <alignment horizontal="left" vertical="center" wrapText="1"/>
    </xf>
    <xf numFmtId="0" fontId="15" fillId="0" borderId="3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15" fillId="3" borderId="27" xfId="0" applyFont="1" applyFill="1" applyBorder="1" applyAlignment="1">
      <alignment horizontal="right" vertical="center" wrapText="1"/>
    </xf>
    <xf numFmtId="0" fontId="15" fillId="3" borderId="28" xfId="0" applyFont="1" applyFill="1" applyBorder="1" applyAlignment="1">
      <alignment horizontal="righ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15" fillId="4" borderId="4" xfId="0" applyFont="1" applyFill="1" applyBorder="1" applyAlignment="1">
      <alignment horizontal="left" vertical="center" wrapText="1"/>
    </xf>
    <xf numFmtId="0" fontId="15" fillId="4" borderId="26" xfId="0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26" xfId="0" applyFont="1" applyBorder="1" applyAlignment="1">
      <alignment horizontal="left"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51153497298647"/>
          <c:y val="1.1492504114951733E-2"/>
          <c:w val="0.87175108119832267"/>
          <c:h val="0.9066696323976452"/>
        </c:manualLayout>
      </c:layout>
      <c:scatterChart>
        <c:scatterStyle val="lineMarker"/>
        <c:varyColors val="0"/>
        <c:ser>
          <c:idx val="0"/>
          <c:order val="0"/>
          <c:tx>
            <c:v>Moisture Density Curve</c:v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'CA-EW-4'!$O$13:$O$25</c:f>
              <c:numCache>
                <c:formatCode>0.0</c:formatCode>
                <c:ptCount val="1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xVal>
          <c:yVal>
            <c:numRef>
              <c:f>'CA-EW-4'!$P$13:$P$25</c:f>
              <c:numCache>
                <c:formatCode>0.0</c:formatCode>
                <c:ptCount val="1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C22-420B-8829-05EA719A58F8}"/>
            </c:ext>
          </c:extLst>
        </c:ser>
        <c:ser>
          <c:idx val="1"/>
          <c:order val="1"/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dLbls>
            <c:dLbl>
              <c:idx val="11"/>
              <c:layout>
                <c:manualLayout>
                  <c:x val="-1.1129660545353366E-2"/>
                  <c:y val="-3.001579778830965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Zero Air Voids Curve</a:t>
                    </a:r>
                  </a:p>
                </c:rich>
              </c:tx>
              <c:spPr>
                <a:solidFill>
                  <a:schemeClr val="bg1"/>
                </a:solidFill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22-420B-8829-05EA719A58F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'CA-EW-4'!$R$13:$R$25</c:f>
              <c:numCache>
                <c:formatCode>General</c:formatCode>
                <c:ptCount val="13"/>
                <c:pt idx="0">
                  <c:v>31.880149812734082</c:v>
                </c:pt>
                <c:pt idx="1">
                  <c:v>28.231027005716534</c:v>
                </c:pt>
                <c:pt idx="2">
                  <c:v>24.946816479400745</c:v>
                </c:pt>
                <c:pt idx="3">
                  <c:v>21.975387907972177</c:v>
                </c:pt>
                <c:pt idx="4">
                  <c:v>19.274089206673473</c:v>
                </c:pt>
                <c:pt idx="5">
                  <c:v>16.807686044618141</c:v>
                </c:pt>
                <c:pt idx="6">
                  <c:v>14.546816479400748</c:v>
                </c:pt>
                <c:pt idx="7">
                  <c:v>12.466816479400745</c:v>
                </c:pt>
                <c:pt idx="8">
                  <c:v>10.546816479400745</c:v>
                </c:pt>
                <c:pt idx="9">
                  <c:v>8.7690387016229661</c:v>
                </c:pt>
                <c:pt idx="10">
                  <c:v>7.1182450508293194</c:v>
                </c:pt>
                <c:pt idx="11">
                  <c:v>5.5812992380214368</c:v>
                </c:pt>
                <c:pt idx="12">
                  <c:v>4.1468164794007443</c:v>
                </c:pt>
              </c:numCache>
            </c:numRef>
          </c:xVal>
          <c:yVal>
            <c:numRef>
              <c:f>'CA-EW-4'!$S$13:$S$25</c:f>
              <c:numCache>
                <c:formatCode>General</c:formatCode>
                <c:ptCount val="13"/>
                <c:pt idx="0">
                  <c:v>90</c:v>
                </c:pt>
                <c:pt idx="1">
                  <c:v>95</c:v>
                </c:pt>
                <c:pt idx="2">
                  <c:v>100</c:v>
                </c:pt>
                <c:pt idx="3">
                  <c:v>105</c:v>
                </c:pt>
                <c:pt idx="4">
                  <c:v>110</c:v>
                </c:pt>
                <c:pt idx="5">
                  <c:v>115</c:v>
                </c:pt>
                <c:pt idx="6">
                  <c:v>120</c:v>
                </c:pt>
                <c:pt idx="7">
                  <c:v>125</c:v>
                </c:pt>
                <c:pt idx="8">
                  <c:v>130</c:v>
                </c:pt>
                <c:pt idx="9">
                  <c:v>135</c:v>
                </c:pt>
                <c:pt idx="10">
                  <c:v>140</c:v>
                </c:pt>
                <c:pt idx="11">
                  <c:v>145</c:v>
                </c:pt>
                <c:pt idx="12">
                  <c:v>150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C22-420B-8829-05EA719A5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5162280"/>
        <c:axId val="425162672"/>
      </c:scatterChart>
      <c:valAx>
        <c:axId val="425162280"/>
        <c:scaling>
          <c:orientation val="minMax"/>
          <c:max val="35"/>
          <c:min val="0"/>
        </c:scaling>
        <c:delete val="0"/>
        <c:axPos val="b"/>
        <c:majorGridlines>
          <c:spPr>
            <a:ln>
              <a:solidFill>
                <a:sysClr val="windowText" lastClr="000000"/>
              </a:soli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Moisture Content, percent of dry weight</a:t>
                </a:r>
              </a:p>
            </c:rich>
          </c:tx>
          <c:overlay val="0"/>
        </c:title>
        <c:numFmt formatCode="General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5162672"/>
        <c:crosses val="autoZero"/>
        <c:crossBetween val="midCat"/>
        <c:majorUnit val="5"/>
        <c:minorUnit val="1"/>
      </c:valAx>
      <c:valAx>
        <c:axId val="425162672"/>
        <c:scaling>
          <c:orientation val="minMax"/>
          <c:max val="155"/>
          <c:min val="85"/>
        </c:scaling>
        <c:delete val="0"/>
        <c:axPos val="l"/>
        <c:majorGridlines>
          <c:spPr>
            <a:ln>
              <a:solidFill>
                <a:sysClr val="windowText" lastClr="000000"/>
              </a:solidFill>
            </a:ln>
          </c:spPr>
        </c:majorGridlines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Dry Density of sample, pounds per cubic foot</a:t>
                </a:r>
              </a:p>
            </c:rich>
          </c:tx>
          <c:overlay val="0"/>
        </c:title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425162280"/>
        <c:crosses val="autoZero"/>
        <c:crossBetween val="midCat"/>
        <c:majorUnit val="5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="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1</xdr:row>
      <xdr:rowOff>0</xdr:rowOff>
    </xdr:from>
    <xdr:to>
      <xdr:col>27</xdr:col>
      <xdr:colOff>472440</xdr:colOff>
      <xdr:row>3</xdr:row>
      <xdr:rowOff>121920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801600" y="238125"/>
          <a:ext cx="2286000" cy="685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800" i="1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To edit the spreadsheet in Excel</a:t>
          </a:r>
          <a:r>
            <a:rPr lang="en-US" sz="800" i="1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2007</a:t>
          </a:r>
          <a:r>
            <a:rPr lang="en-US" sz="800" i="1">
              <a:solidFill>
                <a:srgbClr val="FF0000"/>
              </a:solidFill>
              <a:latin typeface="Arial" pitchFamily="34" charset="0"/>
              <a:cs typeface="Arial" pitchFamily="34" charset="0"/>
            </a:rPr>
            <a:t>,</a:t>
          </a:r>
        </a:p>
        <a:p>
          <a:r>
            <a:rPr lang="en-US" sz="800" i="1">
              <a:solidFill>
                <a:srgbClr val="FF0000"/>
              </a:solidFill>
              <a:latin typeface="Arial" pitchFamily="34" charset="0"/>
              <a:cs typeface="Arial" pitchFamily="34" charset="0"/>
            </a:rPr>
            <a:t>unprotect</a:t>
          </a:r>
          <a:r>
            <a:rPr lang="en-US" sz="800" i="1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it by clicking "Review" and </a:t>
          </a:r>
        </a:p>
        <a:p>
          <a:r>
            <a:rPr lang="en-US" sz="800" i="1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then "Unprotect Sheet".  </a:t>
          </a:r>
        </a:p>
        <a:p>
          <a:r>
            <a:rPr lang="en-US" sz="800" i="1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There is no password.</a:t>
          </a:r>
        </a:p>
      </xdr:txBody>
    </xdr:sp>
    <xdr:clientData fPrintsWithSheet="0"/>
  </xdr:twoCellAnchor>
  <xdr:twoCellAnchor>
    <xdr:from>
      <xdr:col>13</xdr:col>
      <xdr:colOff>167640</xdr:colOff>
      <xdr:row>1</xdr:row>
      <xdr:rowOff>137160</xdr:rowOff>
    </xdr:from>
    <xdr:to>
      <xdr:col>22</xdr:col>
      <xdr:colOff>449580</xdr:colOff>
      <xdr:row>39</xdr:row>
      <xdr:rowOff>0</xdr:rowOff>
    </xdr:to>
    <xdr:graphicFrame macro="">
      <xdr:nvGraphicFramePr>
        <xdr:cNvPr id="1131" name="Chart 1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207644</xdr:colOff>
      <xdr:row>3</xdr:row>
      <xdr:rowOff>160019</xdr:rowOff>
    </xdr:from>
    <xdr:to>
      <xdr:col>21</xdr:col>
      <xdr:colOff>577202</xdr:colOff>
      <xdr:row>9</xdr:row>
      <xdr:rowOff>382891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9344024" y="714374"/>
          <a:ext cx="2190751" cy="109728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000">
              <a:latin typeface="Arial" pitchFamily="34" charset="0"/>
              <a:cs typeface="Arial" pitchFamily="34" charset="0"/>
            </a:rPr>
            <a:t>All points for dry density</a:t>
          </a:r>
          <a:r>
            <a:rPr lang="en-US" sz="1000" baseline="0">
              <a:latin typeface="Arial" pitchFamily="34" charset="0"/>
              <a:cs typeface="Arial" pitchFamily="34" charset="0"/>
            </a:rPr>
            <a:t> </a:t>
          </a:r>
          <a:r>
            <a:rPr lang="en-US" sz="1000">
              <a:latin typeface="Arial" pitchFamily="34" charset="0"/>
              <a:cs typeface="Arial" pitchFamily="34" charset="0"/>
            </a:rPr>
            <a:t>should plot below the zero air voids curve.</a:t>
          </a:r>
        </a:p>
        <a:p>
          <a:r>
            <a:rPr lang="en-US" sz="1000">
              <a:latin typeface="Arial" pitchFamily="34" charset="0"/>
              <a:cs typeface="Arial" pitchFamily="34" charset="0"/>
            </a:rPr>
            <a:t>The equation for the zero air voids</a:t>
          </a:r>
          <a:r>
            <a:rPr lang="en-US" sz="1000" baseline="0">
              <a:latin typeface="Arial" pitchFamily="34" charset="0"/>
              <a:cs typeface="Arial" pitchFamily="34" charset="0"/>
            </a:rPr>
            <a:t> curve is below.</a:t>
          </a:r>
          <a:endParaRPr lang="en-US" sz="1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18</xdr:col>
      <xdr:colOff>556260</xdr:colOff>
      <xdr:row>8</xdr:row>
      <xdr:rowOff>335280</xdr:rowOff>
    </xdr:from>
    <xdr:to>
      <xdr:col>21</xdr:col>
      <xdr:colOff>220980</xdr:colOff>
      <xdr:row>9</xdr:row>
      <xdr:rowOff>350520</xdr:rowOff>
    </xdr:to>
    <xdr:pic>
      <xdr:nvPicPr>
        <xdr:cNvPr id="1133" name="Picture 81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3620" y="1394460"/>
          <a:ext cx="153924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tabSelected="1" zoomScaleNormal="100" workbookViewId="0">
      <selection activeCell="E25" sqref="E25"/>
    </sheetView>
  </sheetViews>
  <sheetFormatPr defaultColWidth="9.140625" defaultRowHeight="12.75" x14ac:dyDescent="0.2"/>
  <cols>
    <col min="1" max="1" width="9.7109375" style="2" customWidth="1"/>
    <col min="2" max="2" width="8.7109375" style="2" customWidth="1"/>
    <col min="3" max="4" width="7.7109375" style="2" customWidth="1"/>
    <col min="5" max="5" width="4.7109375" style="2" customWidth="1"/>
    <col min="6" max="6" width="8" style="2" customWidth="1"/>
    <col min="7" max="10" width="7.7109375" style="2" customWidth="1"/>
    <col min="11" max="11" width="5.7109375" style="2" customWidth="1"/>
    <col min="12" max="12" width="7.7109375" style="2" customWidth="1"/>
    <col min="13" max="13" width="0.85546875" style="2" customWidth="1"/>
    <col min="14" max="16384" width="9.140625" style="2"/>
  </cols>
  <sheetData>
    <row r="1" spans="1:19" ht="19.5" thickBot="1" x14ac:dyDescent="0.35">
      <c r="A1" s="62" t="s">
        <v>53</v>
      </c>
      <c r="B1" s="63"/>
      <c r="C1" s="65" t="s">
        <v>54</v>
      </c>
      <c r="D1" s="66"/>
      <c r="E1" s="69" t="s">
        <v>55</v>
      </c>
      <c r="F1" s="70"/>
      <c r="G1" s="96"/>
      <c r="H1" s="96"/>
      <c r="I1" s="96"/>
      <c r="J1" s="96"/>
      <c r="K1" s="96"/>
      <c r="L1" s="97"/>
      <c r="M1" s="60"/>
      <c r="N1" s="1"/>
      <c r="P1" s="1"/>
    </row>
    <row r="2" spans="1:19" ht="21.6" customHeight="1" thickBot="1" x14ac:dyDescent="0.3">
      <c r="A2" s="62" t="s">
        <v>56</v>
      </c>
      <c r="B2" s="64"/>
      <c r="C2" s="69" t="s">
        <v>57</v>
      </c>
      <c r="D2" s="70"/>
      <c r="E2" s="94"/>
      <c r="F2" s="94"/>
      <c r="G2" s="94"/>
      <c r="H2" s="94"/>
      <c r="I2" s="94"/>
      <c r="J2" s="94"/>
      <c r="K2" s="94"/>
      <c r="L2" s="95"/>
      <c r="M2" s="56"/>
    </row>
    <row r="3" spans="1:19" ht="25.5" customHeight="1" thickBot="1" x14ac:dyDescent="0.25">
      <c r="A3" s="62" t="s">
        <v>58</v>
      </c>
      <c r="B3" s="64"/>
      <c r="C3" s="98" t="s">
        <v>59</v>
      </c>
      <c r="D3" s="99"/>
      <c r="E3" s="100"/>
      <c r="F3" s="101"/>
      <c r="G3" s="101"/>
      <c r="H3" s="101"/>
      <c r="I3" s="101"/>
      <c r="J3" s="101"/>
      <c r="K3" s="101"/>
      <c r="L3" s="102"/>
      <c r="M3" s="59"/>
    </row>
    <row r="4" spans="1:19" ht="15.75" thickBot="1" x14ac:dyDescent="0.3">
      <c r="A4" s="62" t="s">
        <v>60</v>
      </c>
      <c r="B4" s="103"/>
      <c r="C4" s="104"/>
      <c r="D4" s="104"/>
      <c r="E4" s="105"/>
      <c r="F4" s="105"/>
      <c r="G4" s="105"/>
      <c r="H4" s="105"/>
      <c r="I4" s="105"/>
      <c r="J4" s="105"/>
      <c r="K4" s="105"/>
      <c r="L4" s="106"/>
      <c r="M4" s="55"/>
    </row>
    <row r="5" spans="1:19" ht="13.15" customHeight="1" thickBot="1" x14ac:dyDescent="0.3">
      <c r="A5" s="62" t="s">
        <v>61</v>
      </c>
      <c r="B5" s="91"/>
      <c r="C5" s="92"/>
      <c r="D5" s="92"/>
      <c r="E5" s="92"/>
      <c r="F5" s="92"/>
      <c r="G5" s="92"/>
      <c r="H5" s="92"/>
      <c r="I5" s="92"/>
      <c r="J5" s="92"/>
      <c r="K5" s="92"/>
      <c r="L5" s="93"/>
      <c r="M5" s="61"/>
    </row>
    <row r="6" spans="1:19" customFormat="1" ht="13.15" customHeight="1" thickBot="1" x14ac:dyDescent="0.25"/>
    <row r="7" spans="1:19" customFormat="1" ht="13.15" customHeight="1" thickBot="1" x14ac:dyDescent="0.25">
      <c r="A7" s="69" t="s">
        <v>62</v>
      </c>
      <c r="B7" s="70"/>
      <c r="C7" s="71"/>
      <c r="D7" s="72"/>
      <c r="E7" s="72"/>
      <c r="F7" s="72"/>
      <c r="G7" s="72"/>
      <c r="H7" s="72"/>
      <c r="I7" s="72"/>
      <c r="J7" s="72"/>
      <c r="K7" s="72"/>
      <c r="L7" s="73"/>
    </row>
    <row r="8" spans="1:19" x14ac:dyDescent="0.2">
      <c r="A8" s="3"/>
      <c r="B8" s="3"/>
      <c r="C8" s="3"/>
      <c r="D8" s="3"/>
      <c r="E8" s="3"/>
      <c r="F8" s="3"/>
      <c r="G8" s="3"/>
      <c r="H8" s="3"/>
      <c r="I8" s="3"/>
      <c r="J8" s="3"/>
    </row>
    <row r="9" spans="1:19" ht="30" customHeight="1" x14ac:dyDescent="0.2">
      <c r="A9" s="85" t="s">
        <v>51</v>
      </c>
      <c r="B9" s="87" t="s">
        <v>52</v>
      </c>
      <c r="C9" s="87" t="s">
        <v>0</v>
      </c>
      <c r="D9" s="87" t="s">
        <v>26</v>
      </c>
      <c r="E9" s="18" t="s">
        <v>44</v>
      </c>
      <c r="F9" s="19"/>
      <c r="G9" s="19"/>
      <c r="H9" s="19"/>
      <c r="I9" s="19"/>
      <c r="J9" s="19"/>
      <c r="K9" s="16"/>
      <c r="L9" s="89" t="s">
        <v>6</v>
      </c>
      <c r="M9" s="46"/>
    </row>
    <row r="10" spans="1:19" ht="80.099999999999994" customHeight="1" x14ac:dyDescent="0.2">
      <c r="A10" s="86"/>
      <c r="B10" s="88"/>
      <c r="C10" s="88"/>
      <c r="D10" s="88"/>
      <c r="E10" s="15" t="s">
        <v>1</v>
      </c>
      <c r="F10" s="15" t="s">
        <v>2</v>
      </c>
      <c r="G10" s="15" t="s">
        <v>3</v>
      </c>
      <c r="H10" s="15" t="s">
        <v>4</v>
      </c>
      <c r="I10" s="15" t="s">
        <v>5</v>
      </c>
      <c r="J10" s="15" t="s">
        <v>11</v>
      </c>
      <c r="K10" s="15" t="s">
        <v>41</v>
      </c>
      <c r="L10" s="90"/>
      <c r="M10" s="46"/>
    </row>
    <row r="11" spans="1:19" s="9" customFormat="1" x14ac:dyDescent="0.2">
      <c r="A11" s="20" t="s">
        <v>12</v>
      </c>
      <c r="B11" s="21" t="s">
        <v>13</v>
      </c>
      <c r="C11" s="21" t="s">
        <v>14</v>
      </c>
      <c r="D11" s="21" t="s">
        <v>15</v>
      </c>
      <c r="E11" s="21" t="s">
        <v>16</v>
      </c>
      <c r="F11" s="21" t="s">
        <v>17</v>
      </c>
      <c r="G11" s="21" t="s">
        <v>18</v>
      </c>
      <c r="H11" s="21" t="s">
        <v>19</v>
      </c>
      <c r="I11" s="21" t="s">
        <v>20</v>
      </c>
      <c r="J11" s="21" t="s">
        <v>21</v>
      </c>
      <c r="K11" s="21" t="s">
        <v>22</v>
      </c>
      <c r="L11" s="22" t="s">
        <v>23</v>
      </c>
      <c r="M11" s="47"/>
      <c r="O11" s="9" t="s">
        <v>46</v>
      </c>
      <c r="R11" s="9" t="s">
        <v>49</v>
      </c>
    </row>
    <row r="12" spans="1:19" s="9" customFormat="1" ht="15" customHeight="1" thickBot="1" x14ac:dyDescent="0.25">
      <c r="A12" s="40" t="s">
        <v>8</v>
      </c>
      <c r="B12" s="41" t="s">
        <v>8</v>
      </c>
      <c r="C12" s="41" t="s">
        <v>8</v>
      </c>
      <c r="D12" s="41" t="s">
        <v>7</v>
      </c>
      <c r="E12" s="42"/>
      <c r="F12" s="43" t="s">
        <v>9</v>
      </c>
      <c r="G12" s="43" t="s">
        <v>9</v>
      </c>
      <c r="H12" s="43" t="s">
        <v>9</v>
      </c>
      <c r="I12" s="43" t="s">
        <v>9</v>
      </c>
      <c r="J12" s="43" t="s">
        <v>9</v>
      </c>
      <c r="K12" s="43" t="s">
        <v>10</v>
      </c>
      <c r="L12" s="44" t="s">
        <v>7</v>
      </c>
      <c r="M12" s="48"/>
      <c r="O12" s="9" t="s">
        <v>47</v>
      </c>
      <c r="P12" s="9" t="s">
        <v>48</v>
      </c>
      <c r="R12" s="50" t="s">
        <v>45</v>
      </c>
      <c r="S12" s="50" t="s">
        <v>48</v>
      </c>
    </row>
    <row r="13" spans="1:19" s="9" customFormat="1" ht="20.100000000000001" customHeight="1" thickTop="1" x14ac:dyDescent="0.2">
      <c r="A13" s="35"/>
      <c r="B13" s="36"/>
      <c r="C13" s="37"/>
      <c r="D13" s="37" t="str">
        <f>IF(OR(A13="",B13=""),"",C13*30)</f>
        <v/>
      </c>
      <c r="E13" s="36"/>
      <c r="F13" s="57"/>
      <c r="G13" s="57"/>
      <c r="H13" s="38" t="str">
        <f>IF(OR(F13="",G13=""),"",F13-G13)</f>
        <v/>
      </c>
      <c r="I13" s="57"/>
      <c r="J13" s="38" t="str">
        <f>IF(OR(G13="",I13=""),"",G13-I13)</f>
        <v/>
      </c>
      <c r="K13" s="38" t="str">
        <f>IF(OR(F13="",G13="",I13=""),"",H13/J13*100)</f>
        <v/>
      </c>
      <c r="L13" s="39" t="str">
        <f>IF(OR(A13="",B13="",F13="",G13="",I13=""),"",D13/(1+K13/100))</f>
        <v/>
      </c>
      <c r="M13" s="49"/>
      <c r="O13" s="52" t="e">
        <f>IF(K13="",NA(),K13)</f>
        <v>#N/A</v>
      </c>
      <c r="P13" s="52" t="e">
        <f>IF(L13="",NA(),L13)</f>
        <v>#N/A</v>
      </c>
      <c r="R13" s="51">
        <f>(62.4/S13-1/$U$40)*100</f>
        <v>31.880149812734082</v>
      </c>
      <c r="S13" s="51">
        <v>90</v>
      </c>
    </row>
    <row r="14" spans="1:19" s="9" customFormat="1" ht="20.100000000000001" customHeight="1" x14ac:dyDescent="0.2">
      <c r="A14" s="10"/>
      <c r="B14" s="11"/>
      <c r="C14" s="12"/>
      <c r="D14" s="12" t="str">
        <f>IF(OR(A14="",B14=""),"",C14*30)</f>
        <v/>
      </c>
      <c r="E14" s="11"/>
      <c r="F14" s="58"/>
      <c r="G14" s="58"/>
      <c r="H14" s="13" t="str">
        <f t="shared" ref="H14:H25" si="0">IF(OR(F14="",G14=""),"",F14-G14)</f>
        <v/>
      </c>
      <c r="I14" s="58"/>
      <c r="J14" s="13" t="str">
        <f>IF(OR(G14="",I14=""),"",G14-I14)</f>
        <v/>
      </c>
      <c r="K14" s="13" t="str">
        <f>IF(OR(F14="",G14="",I14=""),"",H14/J14*100)</f>
        <v/>
      </c>
      <c r="L14" s="14" t="str">
        <f>IF(OR(A14="",B14="",F14="",G14="",I14=""),"",D14/(1+K14/100))</f>
        <v/>
      </c>
      <c r="M14" s="49"/>
      <c r="O14" s="52" t="e">
        <f t="shared" ref="O14:O25" si="1">IF(K14="",NA(),K14)</f>
        <v>#N/A</v>
      </c>
      <c r="P14" s="52" t="e">
        <f t="shared" ref="P14:P25" si="2">IF(L14="",NA(),L14)</f>
        <v>#N/A</v>
      </c>
      <c r="R14" s="51">
        <f t="shared" ref="R14:R25" si="3">(62.4/S14-1/$U$40)*100</f>
        <v>28.231027005716534</v>
      </c>
      <c r="S14" s="51">
        <v>95</v>
      </c>
    </row>
    <row r="15" spans="1:19" s="9" customFormat="1" ht="20.100000000000001" customHeight="1" x14ac:dyDescent="0.2">
      <c r="A15" s="10"/>
      <c r="B15" s="11"/>
      <c r="C15" s="12"/>
      <c r="D15" s="12" t="str">
        <f t="shared" ref="D15:D25" si="4">IF(OR(A15="",B15=""),"",C15*30)</f>
        <v/>
      </c>
      <c r="E15" s="11"/>
      <c r="F15" s="58"/>
      <c r="G15" s="58"/>
      <c r="H15" s="13" t="str">
        <f t="shared" si="0"/>
        <v/>
      </c>
      <c r="I15" s="58"/>
      <c r="J15" s="13" t="str">
        <f>IF(OR(G15="",I15=""),"",G15-I15)</f>
        <v/>
      </c>
      <c r="K15" s="13" t="str">
        <f>IF(OR(F15="",G15="",I15=""),"",H15/J15*100)</f>
        <v/>
      </c>
      <c r="L15" s="14" t="str">
        <f>IF(OR(A15="",B15="",F15="",G15="",I15=""),"",D15/(1+K15/100))</f>
        <v/>
      </c>
      <c r="M15" s="49"/>
      <c r="O15" s="52" t="e">
        <f t="shared" si="1"/>
        <v>#N/A</v>
      </c>
      <c r="P15" s="52" t="e">
        <f t="shared" si="2"/>
        <v>#N/A</v>
      </c>
      <c r="R15" s="51">
        <f t="shared" si="3"/>
        <v>24.946816479400745</v>
      </c>
      <c r="S15" s="51">
        <v>100</v>
      </c>
    </row>
    <row r="16" spans="1:19" s="9" customFormat="1" ht="20.100000000000001" customHeight="1" x14ac:dyDescent="0.2">
      <c r="A16" s="10"/>
      <c r="B16" s="11"/>
      <c r="C16" s="12"/>
      <c r="D16" s="12" t="str">
        <f t="shared" si="4"/>
        <v/>
      </c>
      <c r="E16" s="11"/>
      <c r="F16" s="58"/>
      <c r="G16" s="58"/>
      <c r="H16" s="13" t="str">
        <f t="shared" si="0"/>
        <v/>
      </c>
      <c r="I16" s="58"/>
      <c r="J16" s="13" t="str">
        <f t="shared" ref="J16:J25" si="5">IF(OR(G16="",I16=""),"",G16-I16)</f>
        <v/>
      </c>
      <c r="K16" s="13" t="str">
        <f t="shared" ref="K16:K25" si="6">IF(OR(F16="",G16="",I16=""),"",H16/J16*100)</f>
        <v/>
      </c>
      <c r="L16" s="14" t="str">
        <f t="shared" ref="L16:L25" si="7">IF(OR(A16="",B16="",F16="",G16="",I16=""),"",D16/(1+K16/100))</f>
        <v/>
      </c>
      <c r="M16" s="49"/>
      <c r="O16" s="52" t="e">
        <f t="shared" si="1"/>
        <v>#N/A</v>
      </c>
      <c r="P16" s="52" t="e">
        <f t="shared" si="2"/>
        <v>#N/A</v>
      </c>
      <c r="R16" s="51">
        <f t="shared" si="3"/>
        <v>21.975387907972177</v>
      </c>
      <c r="S16" s="51">
        <v>105</v>
      </c>
    </row>
    <row r="17" spans="1:19" s="9" customFormat="1" ht="20.100000000000001" customHeight="1" x14ac:dyDescent="0.2">
      <c r="A17" s="10"/>
      <c r="B17" s="11"/>
      <c r="C17" s="12" t="str">
        <f t="shared" ref="C17:C25" si="8">IF(OR(A17="",B17=""),"",A17-B17)</f>
        <v/>
      </c>
      <c r="D17" s="12" t="str">
        <f t="shared" si="4"/>
        <v/>
      </c>
      <c r="E17" s="11"/>
      <c r="F17" s="58"/>
      <c r="G17" s="58"/>
      <c r="H17" s="13" t="str">
        <f t="shared" si="0"/>
        <v/>
      </c>
      <c r="I17" s="58"/>
      <c r="J17" s="13" t="str">
        <f t="shared" si="5"/>
        <v/>
      </c>
      <c r="K17" s="13" t="str">
        <f t="shared" si="6"/>
        <v/>
      </c>
      <c r="L17" s="14" t="str">
        <f t="shared" si="7"/>
        <v/>
      </c>
      <c r="M17" s="49"/>
      <c r="O17" s="52" t="e">
        <f t="shared" si="1"/>
        <v>#N/A</v>
      </c>
      <c r="P17" s="52" t="e">
        <f t="shared" si="2"/>
        <v>#N/A</v>
      </c>
      <c r="R17" s="51">
        <f t="shared" si="3"/>
        <v>19.274089206673473</v>
      </c>
      <c r="S17" s="51">
        <v>110</v>
      </c>
    </row>
    <row r="18" spans="1:19" s="9" customFormat="1" ht="20.100000000000001" customHeight="1" x14ac:dyDescent="0.2">
      <c r="A18" s="10"/>
      <c r="B18" s="11"/>
      <c r="C18" s="12" t="str">
        <f t="shared" si="8"/>
        <v/>
      </c>
      <c r="D18" s="12" t="str">
        <f t="shared" si="4"/>
        <v/>
      </c>
      <c r="E18" s="11"/>
      <c r="F18" s="58"/>
      <c r="G18" s="58"/>
      <c r="H18" s="13" t="str">
        <f t="shared" si="0"/>
        <v/>
      </c>
      <c r="I18" s="58"/>
      <c r="J18" s="13" t="str">
        <f t="shared" si="5"/>
        <v/>
      </c>
      <c r="K18" s="13" t="str">
        <f t="shared" si="6"/>
        <v/>
      </c>
      <c r="L18" s="14" t="str">
        <f t="shared" si="7"/>
        <v/>
      </c>
      <c r="M18" s="49"/>
      <c r="O18" s="52" t="e">
        <f t="shared" si="1"/>
        <v>#N/A</v>
      </c>
      <c r="P18" s="52" t="e">
        <f t="shared" si="2"/>
        <v>#N/A</v>
      </c>
      <c r="R18" s="51">
        <f t="shared" si="3"/>
        <v>16.807686044618141</v>
      </c>
      <c r="S18" s="51">
        <v>115</v>
      </c>
    </row>
    <row r="19" spans="1:19" s="9" customFormat="1" ht="20.100000000000001" customHeight="1" x14ac:dyDescent="0.2">
      <c r="A19" s="10"/>
      <c r="B19" s="11"/>
      <c r="C19" s="12" t="str">
        <f t="shared" si="8"/>
        <v/>
      </c>
      <c r="D19" s="12" t="str">
        <f t="shared" si="4"/>
        <v/>
      </c>
      <c r="E19" s="11"/>
      <c r="F19" s="58"/>
      <c r="G19" s="58"/>
      <c r="H19" s="13" t="str">
        <f t="shared" si="0"/>
        <v/>
      </c>
      <c r="I19" s="58"/>
      <c r="J19" s="13" t="str">
        <f t="shared" si="5"/>
        <v/>
      </c>
      <c r="K19" s="13" t="str">
        <f t="shared" si="6"/>
        <v/>
      </c>
      <c r="L19" s="14" t="str">
        <f t="shared" si="7"/>
        <v/>
      </c>
      <c r="M19" s="49"/>
      <c r="O19" s="52" t="e">
        <f t="shared" si="1"/>
        <v>#N/A</v>
      </c>
      <c r="P19" s="52" t="e">
        <f t="shared" si="2"/>
        <v>#N/A</v>
      </c>
      <c r="R19" s="51">
        <f t="shared" si="3"/>
        <v>14.546816479400748</v>
      </c>
      <c r="S19" s="51">
        <v>120</v>
      </c>
    </row>
    <row r="20" spans="1:19" s="9" customFormat="1" ht="20.100000000000001" customHeight="1" x14ac:dyDescent="0.2">
      <c r="A20" s="10"/>
      <c r="B20" s="11"/>
      <c r="C20" s="12" t="str">
        <f t="shared" si="8"/>
        <v/>
      </c>
      <c r="D20" s="12" t="str">
        <f t="shared" si="4"/>
        <v/>
      </c>
      <c r="E20" s="11"/>
      <c r="F20" s="58"/>
      <c r="G20" s="58"/>
      <c r="H20" s="13" t="str">
        <f t="shared" si="0"/>
        <v/>
      </c>
      <c r="I20" s="58"/>
      <c r="J20" s="13" t="str">
        <f t="shared" si="5"/>
        <v/>
      </c>
      <c r="K20" s="13" t="str">
        <f t="shared" si="6"/>
        <v/>
      </c>
      <c r="L20" s="14" t="str">
        <f t="shared" si="7"/>
        <v/>
      </c>
      <c r="M20" s="49"/>
      <c r="O20" s="52" t="e">
        <f t="shared" si="1"/>
        <v>#N/A</v>
      </c>
      <c r="P20" s="52" t="e">
        <f t="shared" si="2"/>
        <v>#N/A</v>
      </c>
      <c r="R20" s="51">
        <f t="shared" si="3"/>
        <v>12.466816479400745</v>
      </c>
      <c r="S20" s="51">
        <v>125</v>
      </c>
    </row>
    <row r="21" spans="1:19" s="9" customFormat="1" ht="20.100000000000001" customHeight="1" x14ac:dyDescent="0.2">
      <c r="A21" s="10"/>
      <c r="B21" s="11"/>
      <c r="C21" s="12" t="str">
        <f t="shared" si="8"/>
        <v/>
      </c>
      <c r="D21" s="12" t="str">
        <f t="shared" si="4"/>
        <v/>
      </c>
      <c r="E21" s="11"/>
      <c r="F21" s="58"/>
      <c r="G21" s="58"/>
      <c r="H21" s="13" t="str">
        <f t="shared" si="0"/>
        <v/>
      </c>
      <c r="I21" s="58"/>
      <c r="J21" s="13" t="str">
        <f t="shared" si="5"/>
        <v/>
      </c>
      <c r="K21" s="13" t="str">
        <f t="shared" si="6"/>
        <v/>
      </c>
      <c r="L21" s="14" t="str">
        <f t="shared" si="7"/>
        <v/>
      </c>
      <c r="M21" s="49"/>
      <c r="O21" s="52" t="e">
        <f t="shared" si="1"/>
        <v>#N/A</v>
      </c>
      <c r="P21" s="52" t="e">
        <f t="shared" si="2"/>
        <v>#N/A</v>
      </c>
      <c r="R21" s="51">
        <f t="shared" si="3"/>
        <v>10.546816479400745</v>
      </c>
      <c r="S21" s="51">
        <v>130</v>
      </c>
    </row>
    <row r="22" spans="1:19" s="9" customFormat="1" ht="20.100000000000001" customHeight="1" x14ac:dyDescent="0.2">
      <c r="A22" s="10"/>
      <c r="B22" s="11"/>
      <c r="C22" s="12" t="str">
        <f t="shared" si="8"/>
        <v/>
      </c>
      <c r="D22" s="12" t="str">
        <f t="shared" si="4"/>
        <v/>
      </c>
      <c r="E22" s="11"/>
      <c r="F22" s="58"/>
      <c r="G22" s="58"/>
      <c r="H22" s="13" t="str">
        <f t="shared" si="0"/>
        <v/>
      </c>
      <c r="I22" s="58"/>
      <c r="J22" s="13" t="str">
        <f t="shared" si="5"/>
        <v/>
      </c>
      <c r="K22" s="13" t="str">
        <f t="shared" si="6"/>
        <v/>
      </c>
      <c r="L22" s="14" t="str">
        <f t="shared" si="7"/>
        <v/>
      </c>
      <c r="M22" s="49"/>
      <c r="O22" s="52" t="e">
        <f t="shared" si="1"/>
        <v>#N/A</v>
      </c>
      <c r="P22" s="52" t="e">
        <f t="shared" si="2"/>
        <v>#N/A</v>
      </c>
      <c r="R22" s="51">
        <f t="shared" si="3"/>
        <v>8.7690387016229661</v>
      </c>
      <c r="S22" s="51">
        <v>135</v>
      </c>
    </row>
    <row r="23" spans="1:19" s="9" customFormat="1" ht="20.100000000000001" customHeight="1" x14ac:dyDescent="0.2">
      <c r="A23" s="10"/>
      <c r="B23" s="11"/>
      <c r="C23" s="12" t="str">
        <f t="shared" si="8"/>
        <v/>
      </c>
      <c r="D23" s="12" t="str">
        <f t="shared" si="4"/>
        <v/>
      </c>
      <c r="E23" s="11"/>
      <c r="F23" s="58"/>
      <c r="G23" s="58"/>
      <c r="H23" s="13" t="str">
        <f t="shared" si="0"/>
        <v/>
      </c>
      <c r="I23" s="58"/>
      <c r="J23" s="13" t="str">
        <f t="shared" si="5"/>
        <v/>
      </c>
      <c r="K23" s="13" t="str">
        <f t="shared" si="6"/>
        <v/>
      </c>
      <c r="L23" s="14" t="str">
        <f t="shared" si="7"/>
        <v/>
      </c>
      <c r="M23" s="49"/>
      <c r="O23" s="52" t="e">
        <f t="shared" si="1"/>
        <v>#N/A</v>
      </c>
      <c r="P23" s="52" t="e">
        <f t="shared" si="2"/>
        <v>#N/A</v>
      </c>
      <c r="R23" s="51">
        <f t="shared" si="3"/>
        <v>7.1182450508293194</v>
      </c>
      <c r="S23" s="51">
        <v>140</v>
      </c>
    </row>
    <row r="24" spans="1:19" s="9" customFormat="1" ht="20.100000000000001" customHeight="1" x14ac:dyDescent="0.2">
      <c r="A24" s="10"/>
      <c r="B24" s="11"/>
      <c r="C24" s="12" t="str">
        <f t="shared" si="8"/>
        <v/>
      </c>
      <c r="D24" s="12" t="str">
        <f t="shared" si="4"/>
        <v/>
      </c>
      <c r="E24" s="11"/>
      <c r="F24" s="58"/>
      <c r="G24" s="58"/>
      <c r="H24" s="13" t="str">
        <f t="shared" si="0"/>
        <v/>
      </c>
      <c r="I24" s="58"/>
      <c r="J24" s="13" t="str">
        <f t="shared" si="5"/>
        <v/>
      </c>
      <c r="K24" s="13" t="str">
        <f t="shared" si="6"/>
        <v/>
      </c>
      <c r="L24" s="14" t="str">
        <f t="shared" si="7"/>
        <v/>
      </c>
      <c r="M24" s="49"/>
      <c r="O24" s="52" t="e">
        <f t="shared" si="1"/>
        <v>#N/A</v>
      </c>
      <c r="P24" s="52" t="e">
        <f t="shared" si="2"/>
        <v>#N/A</v>
      </c>
      <c r="R24" s="51">
        <f t="shared" si="3"/>
        <v>5.5812992380214368</v>
      </c>
      <c r="S24" s="51">
        <v>145</v>
      </c>
    </row>
    <row r="25" spans="1:19" s="9" customFormat="1" ht="20.100000000000001" customHeight="1" x14ac:dyDescent="0.2">
      <c r="A25" s="10"/>
      <c r="B25" s="11"/>
      <c r="C25" s="12" t="str">
        <f t="shared" si="8"/>
        <v/>
      </c>
      <c r="D25" s="12" t="str">
        <f t="shared" si="4"/>
        <v/>
      </c>
      <c r="E25" s="11"/>
      <c r="F25" s="58"/>
      <c r="G25" s="58"/>
      <c r="H25" s="13" t="str">
        <f t="shared" si="0"/>
        <v/>
      </c>
      <c r="I25" s="58"/>
      <c r="J25" s="13" t="str">
        <f t="shared" si="5"/>
        <v/>
      </c>
      <c r="K25" s="13" t="str">
        <f t="shared" si="6"/>
        <v/>
      </c>
      <c r="L25" s="14" t="str">
        <f t="shared" si="7"/>
        <v/>
      </c>
      <c r="M25" s="49"/>
      <c r="O25" s="52" t="e">
        <f t="shared" si="1"/>
        <v>#N/A</v>
      </c>
      <c r="P25" s="52" t="e">
        <f t="shared" si="2"/>
        <v>#N/A</v>
      </c>
      <c r="R25" s="51">
        <f t="shared" si="3"/>
        <v>4.1468164794007443</v>
      </c>
      <c r="S25" s="51">
        <v>150</v>
      </c>
    </row>
    <row r="26" spans="1:19" s="9" customFormat="1" ht="12.6" customHeight="1" thickBo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3"/>
    </row>
    <row r="27" spans="1:19" s="9" customFormat="1" ht="20.100000000000001" customHeight="1" thickBot="1" x14ac:dyDescent="0.25">
      <c r="A27" s="67" t="s">
        <v>43</v>
      </c>
      <c r="B27" s="7"/>
      <c r="C27" s="7"/>
      <c r="D27" s="7"/>
      <c r="E27" s="7"/>
      <c r="F27" s="7"/>
      <c r="G27" s="7"/>
      <c r="H27" s="7"/>
      <c r="I27" s="7"/>
      <c r="J27" s="45" t="s">
        <v>39</v>
      </c>
      <c r="K27" s="83"/>
      <c r="L27" s="83"/>
      <c r="M27" s="54"/>
    </row>
    <row r="28" spans="1:19" s="9" customFormat="1" ht="20.100000000000001" customHeight="1" x14ac:dyDescent="0.2">
      <c r="A28" s="74"/>
      <c r="B28" s="75"/>
      <c r="C28" s="75"/>
      <c r="D28" s="75"/>
      <c r="E28" s="75"/>
      <c r="F28" s="76"/>
      <c r="G28" s="53"/>
      <c r="H28" s="7"/>
      <c r="I28" s="7"/>
      <c r="J28" s="45" t="s">
        <v>40</v>
      </c>
      <c r="K28" s="84"/>
      <c r="L28" s="84"/>
      <c r="M28" s="54"/>
    </row>
    <row r="29" spans="1:19" s="9" customFormat="1" ht="20.100000000000001" customHeight="1" x14ac:dyDescent="0.2">
      <c r="A29" s="77"/>
      <c r="B29" s="78"/>
      <c r="C29" s="78"/>
      <c r="D29" s="78"/>
      <c r="E29" s="78"/>
      <c r="F29" s="79"/>
      <c r="G29" s="53"/>
      <c r="H29" s="7"/>
      <c r="I29" s="7"/>
      <c r="J29" s="45" t="s">
        <v>42</v>
      </c>
      <c r="K29" s="84"/>
      <c r="L29" s="84"/>
      <c r="M29" s="54"/>
    </row>
    <row r="30" spans="1:19" s="9" customFormat="1" ht="20.100000000000001" customHeight="1" thickBot="1" x14ac:dyDescent="0.25">
      <c r="A30" s="80"/>
      <c r="B30" s="81"/>
      <c r="C30" s="81"/>
      <c r="D30" s="81"/>
      <c r="E30" s="81"/>
      <c r="F30" s="82"/>
      <c r="G30" s="53"/>
      <c r="H30" s="7"/>
      <c r="I30" s="7"/>
      <c r="J30" s="45"/>
      <c r="K30" s="68"/>
      <c r="L30" s="68"/>
      <c r="M30" s="54"/>
    </row>
    <row r="31" spans="1:19" s="9" customFormat="1" ht="14.1" customHeight="1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3"/>
    </row>
    <row r="32" spans="1:19" ht="12.75" customHeight="1" x14ac:dyDescent="0.2">
      <c r="A32" s="23" t="s">
        <v>24</v>
      </c>
      <c r="B32" s="24"/>
      <c r="C32" s="25"/>
      <c r="D32" s="25"/>
      <c r="E32" s="25"/>
      <c r="F32" s="26"/>
      <c r="G32" s="24"/>
      <c r="H32" s="27"/>
      <c r="I32" s="28" t="s">
        <v>35</v>
      </c>
      <c r="J32" s="29"/>
      <c r="K32" s="29"/>
      <c r="L32" s="29"/>
    </row>
    <row r="33" spans="1:21" ht="12.75" customHeight="1" x14ac:dyDescent="0.2">
      <c r="A33" s="4" t="s">
        <v>14</v>
      </c>
      <c r="B33" s="30" t="s">
        <v>25</v>
      </c>
      <c r="C33" s="31"/>
      <c r="E33" s="30" t="s">
        <v>29</v>
      </c>
      <c r="F33" s="31"/>
      <c r="G33" s="31"/>
      <c r="H33" s="31"/>
      <c r="I33" s="30" t="s">
        <v>36</v>
      </c>
    </row>
    <row r="34" spans="1:21" ht="12.75" customHeight="1" x14ac:dyDescent="0.2">
      <c r="A34" s="4" t="s">
        <v>15</v>
      </c>
      <c r="B34" s="30" t="s">
        <v>26</v>
      </c>
      <c r="C34" s="31"/>
      <c r="E34" s="30" t="s">
        <v>30</v>
      </c>
      <c r="F34" s="31"/>
      <c r="G34" s="31"/>
      <c r="H34" s="31"/>
      <c r="I34" s="30" t="s">
        <v>37</v>
      </c>
    </row>
    <row r="35" spans="1:21" ht="12.75" customHeight="1" x14ac:dyDescent="0.2">
      <c r="A35" s="4" t="s">
        <v>19</v>
      </c>
      <c r="B35" s="30" t="s">
        <v>27</v>
      </c>
      <c r="C35" s="31"/>
      <c r="E35" s="30" t="s">
        <v>31</v>
      </c>
      <c r="F35" s="31"/>
      <c r="G35" s="31"/>
      <c r="H35" s="31"/>
      <c r="I35" s="30" t="s">
        <v>38</v>
      </c>
    </row>
    <row r="36" spans="1:21" ht="12.75" customHeight="1" x14ac:dyDescent="0.2">
      <c r="A36" s="4" t="s">
        <v>21</v>
      </c>
      <c r="B36" s="30" t="s">
        <v>28</v>
      </c>
      <c r="C36" s="31"/>
      <c r="E36" s="30" t="s">
        <v>32</v>
      </c>
      <c r="F36" s="31"/>
      <c r="G36" s="31"/>
      <c r="H36" s="31"/>
      <c r="I36" s="31"/>
      <c r="J36" s="31"/>
    </row>
    <row r="37" spans="1:21" ht="12.75" customHeight="1" x14ac:dyDescent="0.2">
      <c r="A37" s="4" t="s">
        <v>22</v>
      </c>
      <c r="B37" s="30" t="s">
        <v>41</v>
      </c>
      <c r="C37" s="31"/>
      <c r="E37" s="30" t="s">
        <v>33</v>
      </c>
      <c r="F37" s="31"/>
      <c r="G37" s="31"/>
      <c r="H37" s="31"/>
      <c r="I37" s="31"/>
      <c r="J37" s="31"/>
    </row>
    <row r="38" spans="1:21" ht="12.75" customHeight="1" x14ac:dyDescent="0.2">
      <c r="A38" s="32" t="s">
        <v>23</v>
      </c>
      <c r="B38" s="33" t="s">
        <v>6</v>
      </c>
      <c r="C38" s="34"/>
      <c r="D38" s="17"/>
      <c r="E38" s="33" t="s">
        <v>34</v>
      </c>
      <c r="F38" s="34"/>
      <c r="G38" s="34"/>
      <c r="H38" s="34"/>
      <c r="I38" s="34"/>
      <c r="J38" s="34"/>
      <c r="K38" s="17"/>
      <c r="L38" s="17"/>
    </row>
    <row r="39" spans="1:21" ht="12.75" customHeight="1" x14ac:dyDescent="0.2">
      <c r="B39" s="3"/>
      <c r="C39" s="3"/>
      <c r="D39" s="3"/>
      <c r="E39" s="3"/>
      <c r="F39" s="3"/>
      <c r="G39" s="3"/>
      <c r="H39" s="3"/>
      <c r="I39" s="3"/>
      <c r="J39" s="3"/>
    </row>
    <row r="40" spans="1:21" ht="12.6" customHeight="1" x14ac:dyDescent="0.2">
      <c r="E40" s="5"/>
      <c r="T40" s="4" t="s">
        <v>50</v>
      </c>
      <c r="U40" s="8">
        <v>2.67</v>
      </c>
    </row>
    <row r="41" spans="1:21" x14ac:dyDescent="0.2">
      <c r="A41" s="6"/>
      <c r="N41" s="6"/>
    </row>
  </sheetData>
  <sheetProtection selectLockedCells="1"/>
  <mergeCells count="19">
    <mergeCell ref="B5:L5"/>
    <mergeCell ref="C2:D2"/>
    <mergeCell ref="E2:L2"/>
    <mergeCell ref="E1:F1"/>
    <mergeCell ref="G1:L1"/>
    <mergeCell ref="C3:D3"/>
    <mergeCell ref="E3:L3"/>
    <mergeCell ref="B4:L4"/>
    <mergeCell ref="A7:B7"/>
    <mergeCell ref="C7:L7"/>
    <mergeCell ref="A28:F30"/>
    <mergeCell ref="K27:L27"/>
    <mergeCell ref="K28:L28"/>
    <mergeCell ref="K29:L29"/>
    <mergeCell ref="A9:A10"/>
    <mergeCell ref="B9:B10"/>
    <mergeCell ref="C9:C10"/>
    <mergeCell ref="D9:D10"/>
    <mergeCell ref="L9:L10"/>
  </mergeCells>
  <phoneticPr fontId="0" type="noConversion"/>
  <pageMargins left="0.7" right="0.7" top="0.75" bottom="0.75" header="0.3" footer="0.3"/>
  <pageSetup orientation="portrait" r:id="rId1"/>
  <headerFooter alignWithMargins="0">
    <oddHeader>&amp;C&amp;"Calibri,Bold"&amp;20CA-EW-4_20170120  Moisture Density Curve Calculation</oddHeader>
    <oddFooter>&amp;L&amp;8ODOT Form date: 2/23/2018</oddFooter>
  </headerFooter>
  <colBreaks count="1" manualBreakCount="1">
    <brk id="13" max="38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418AB9A5EF764FA54620B92CC30609" ma:contentTypeVersion="9" ma:contentTypeDescription="Create a new document." ma:contentTypeScope="" ma:versionID="650b3e4c29061324b8e780de731e64be">
  <xsd:schema xmlns:xsd="http://www.w3.org/2001/XMLSchema" xmlns:xs="http://www.w3.org/2001/XMLSchema" xmlns:p="http://schemas.microsoft.com/office/2006/metadata/properties" xmlns:ns2="http://schemas.microsoft.com/sharepoint/v3/fields" xmlns:ns3="716bfe16-1abb-498e-9a34-c354564ee716" targetNamespace="http://schemas.microsoft.com/office/2006/metadata/properties" ma:root="true" ma:fieldsID="26bc6bf7bbdf366efb695918ea4baa09" ns2:_="" ns3:_="">
    <xsd:import namespace="http://schemas.microsoft.com/sharepoint/v3/fields"/>
    <xsd:import namespace="716bfe16-1abb-498e-9a34-c354564ee716"/>
    <xsd:element name="properties">
      <xsd:complexType>
        <xsd:sequence>
          <xsd:element name="documentManagement">
            <xsd:complexType>
              <xsd:all>
                <xsd:element ref="ns2:_DCDateModifie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Modified" ma:index="8" nillable="true" ma:displayName="Date Modified" ma:description="The date on which this resource was last modified" ma:format="DateTime" ma:internalName="_DCDateModifi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bfe16-1abb-498e-9a34-c354564ee716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CDateModified xmlns="http://schemas.microsoft.com/sharepoint/v3/fields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027ACC-047A-4225-A17E-5057DB0CD830}"/>
</file>

<file path=customXml/itemProps2.xml><?xml version="1.0" encoding="utf-8"?>
<ds:datastoreItem xmlns:ds="http://schemas.openxmlformats.org/officeDocument/2006/customXml" ds:itemID="{072BE0E0-3C8E-43F5-87B8-620BD8950D0C}">
  <ds:schemaRefs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schemas.microsoft.com/sharepoint/v3/field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E070F03-06DB-4F94-A742-63C95637DD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CA-EW-4</vt:lpstr>
      <vt:lpstr>'CA-EW-4'!Print_Area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Stephen Slomski</dc:creator>
  <cp:lastModifiedBy>Stephen Slomski</cp:lastModifiedBy>
  <cp:lastPrinted>2017-01-25T15:18:15Z</cp:lastPrinted>
  <dcterms:created xsi:type="dcterms:W3CDTF">2007-02-13T17:47:20Z</dcterms:created>
  <dcterms:modified xsi:type="dcterms:W3CDTF">2018-04-10T17:56:49Z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0x01010064418AB9A5EF764FA54620B92CC30609</vt:lpwstr>
  </property>
</Properties>
</file>